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425\"/>
    </mc:Choice>
  </mc:AlternateContent>
  <xr:revisionPtr revIDLastSave="0" documentId="8_{4653C79A-1D33-47D1-84D1-CF73889C255C}" xr6:coauthVersionLast="43" xr6:coauthVersionMax="43" xr10:uidLastSave="{00000000-0000-0000-0000-000000000000}"/>
  <bookViews>
    <workbookView xWindow="-120" yWindow="-120" windowWidth="15600" windowHeight="11760" xr2:uid="{00000000-000D-0000-FFFF-FFFF00000000}"/>
  </bookViews>
  <sheets>
    <sheet name="úvod" sheetId="1" r:id="rId1"/>
    <sheet name="příloha 1- výsledek hospodaření" sheetId="2" r:id="rId2"/>
  </sheets>
  <definedNames>
    <definedName name="_xlnm.Print_Area" localSheetId="1">'příloha 1- výsledek hospodaření'!$A$1:$G$74</definedName>
    <definedName name="_xlnm.Print_Area" localSheetId="0">úvod!$A$1:$C$40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2" l="1"/>
  <c r="E55" i="2"/>
  <c r="D53" i="2"/>
  <c r="D55" i="2"/>
  <c r="A49" i="2"/>
  <c r="D43" i="2"/>
  <c r="F17" i="2"/>
  <c r="F22" i="2"/>
  <c r="F30" i="2"/>
  <c r="F33" i="2"/>
  <c r="F35" i="2"/>
  <c r="E17" i="2"/>
  <c r="E30" i="2"/>
  <c r="E33" i="2"/>
  <c r="E35" i="2"/>
  <c r="D17" i="2"/>
  <c r="D30" i="2"/>
  <c r="D33" i="2"/>
  <c r="D35" i="2"/>
  <c r="G30" i="2"/>
  <c r="G27" i="2"/>
  <c r="G26" i="2"/>
  <c r="G25" i="2"/>
  <c r="G24" i="2"/>
  <c r="G23" i="2"/>
  <c r="G22" i="2"/>
  <c r="G21" i="2"/>
  <c r="G20" i="2"/>
  <c r="F20" i="2"/>
  <c r="E20" i="2"/>
  <c r="D20" i="2"/>
  <c r="G8" i="2"/>
  <c r="G9" i="2"/>
  <c r="G11" i="2"/>
  <c r="G12" i="2"/>
  <c r="G13" i="2"/>
  <c r="G14" i="2"/>
  <c r="G17" i="2"/>
  <c r="G7" i="2"/>
</calcChain>
</file>

<file path=xl/sharedStrings.xml><?xml version="1.0" encoding="utf-8"?>
<sst xmlns="http://schemas.openxmlformats.org/spreadsheetml/2006/main" count="85" uniqueCount="77">
  <si>
    <t xml:space="preserve">Z Á V Ě R E Č N Ý      Ú Č E T     V Č E T N Ě    Ú Č E T N Í   Z Á V Ě R K Y     
D S O     S T Ř Í B R S K Ý      R E G I O N </t>
  </si>
  <si>
    <t>Z A   R O K    2 0 1 8</t>
  </si>
  <si>
    <t>1.   Výsledek  hospodaření  Stříbrského  regionu   k  31.12.2018</t>
  </si>
  <si>
    <t>2.   Hospodaření s majetkem za rok 2018</t>
  </si>
  <si>
    <t>3.   Zpráva o  inventarizaci  majetku   k  31.12.2018</t>
  </si>
  <si>
    <t>4.   Finanční vypořádání regionu se státním rozpočtem, krajem a obcemi</t>
  </si>
  <si>
    <t>5.   Zpráva  o  výsledcích  přezkoumání  hospodaření  dobrovolného  svazku  obcí  k 31.12.2018</t>
  </si>
  <si>
    <t>- součást účetní závěrky 2018</t>
  </si>
  <si>
    <t>6.   Údaje o plnění rozpočtu příjmů a výdajů v plném členění podle rozpočtové skladby k 31.12.2018</t>
  </si>
  <si>
    <t>7.   Výkaz zisku a ztrát sestavený k 31.12.2018</t>
  </si>
  <si>
    <t>8.   Rozvaha sestavená k 31.12.2018</t>
  </si>
  <si>
    <t>9.   Příloha sestavená k 31.12.2018</t>
  </si>
  <si>
    <t>Přílohy č. 2, 3, 4, 5, 6, 7, 8 a 9 pro obsáhlost nejsou vyvěšeny na úředních deskách členských obcí, ale jsou uveřejněny v plném znění na internetových stránkách DSO - www.stribrsky-region.cz. V listinné podobě je Závěrečný účet DSO k nahlédnutí v sídle regionu - Masarykovo nám. 1, Stříbro (č. dveří 11, I. patro).</t>
  </si>
  <si>
    <t>Vyvěšeno na úřední a elektronické desce dne: ..………………………</t>
  </si>
  <si>
    <t>Sejmuto na úřední a elektronické desce dne:       ………………………</t>
  </si>
  <si>
    <t>Výsledek   hospodaření   Stříbrského   regionu  v tis. Kč</t>
  </si>
  <si>
    <t>k 31.12.2018</t>
  </si>
  <si>
    <t>Org./kap</t>
  </si>
  <si>
    <t xml:space="preserve">Příjmy    </t>
  </si>
  <si>
    <t>SR</t>
  </si>
  <si>
    <t>UR</t>
  </si>
  <si>
    <t>Skutečnost</t>
  </si>
  <si>
    <t>%</t>
  </si>
  <si>
    <t>GDPR</t>
  </si>
  <si>
    <t>pronájem jeviště</t>
  </si>
  <si>
    <t>úroky z bankovních účtů</t>
  </si>
  <si>
    <t>104</t>
  </si>
  <si>
    <t>Finanční příspěvek SMO na mzdy (01.09.16 - 31.08.19)</t>
  </si>
  <si>
    <t>Finnční dary obcí na projekt zaměstnanosti</t>
  </si>
  <si>
    <t>401</t>
  </si>
  <si>
    <t>Finanční dar od obce Kostelec - na pochod</t>
  </si>
  <si>
    <t>001</t>
  </si>
  <si>
    <t>neinvestiční přijaté dotace od obcí - roční členské příspěvky</t>
  </si>
  <si>
    <t>201</t>
  </si>
  <si>
    <t>NIV D od obcí - oprava křížků</t>
  </si>
  <si>
    <t>202</t>
  </si>
  <si>
    <t>NIV D od kraje - oprava křížků</t>
  </si>
  <si>
    <t>Příjmy  c e l k e m</t>
  </si>
  <si>
    <t>Výdaje</t>
  </si>
  <si>
    <t>005</t>
  </si>
  <si>
    <t>oprava a údržba jeviště</t>
  </si>
  <si>
    <t>100</t>
  </si>
  <si>
    <t>provozní výdaje DSO</t>
  </si>
  <si>
    <t>101</t>
  </si>
  <si>
    <t xml:space="preserve">projekt zaměstnanosti - výdaje spojené 
s projektem </t>
  </si>
  <si>
    <t>projekt zaměstnanosti - mzdy</t>
  </si>
  <si>
    <t>oprava křížků - dotace od obcí</t>
  </si>
  <si>
    <t>oprava křížků - dotace od kraje</t>
  </si>
  <si>
    <t>pochod 4 v 1 - dotace obcí</t>
  </si>
  <si>
    <t>Výdaje   c e l k e m</t>
  </si>
  <si>
    <t>saldo příjmů a výdajů</t>
  </si>
  <si>
    <t>financování z volných prostředků</t>
  </si>
  <si>
    <t>STAV   NA     BANKOVNÍM    ÚČTU   K:</t>
  </si>
  <si>
    <t>Základní běžný účet</t>
  </si>
  <si>
    <t>celkem  na  bankovním  účtě</t>
  </si>
  <si>
    <t>Výsledek hospodaření je přebytkový</t>
  </si>
  <si>
    <t>Přebytek hospodaření bude převeden do volných prostředků regionu</t>
  </si>
  <si>
    <t>Org. 104 příjem i výdej - přecházející akce z roku 2018 do roku 2019</t>
  </si>
  <si>
    <t>org.</t>
  </si>
  <si>
    <t>text</t>
  </si>
  <si>
    <t>p ř í j e m 
UR - skut.</t>
  </si>
  <si>
    <t>v ý d e j
UR - skut.</t>
  </si>
  <si>
    <t>projekt zaměstnanosti</t>
  </si>
  <si>
    <t xml:space="preserve">VI. ZÁVĚR ZPRÁVY O VÝSLEDKU PŘEZKOUMÁNÍ HOSPODAŘENÍ </t>
  </si>
  <si>
    <t xml:space="preserve">A. Vyjádření k souladu hospodaření s hledisky přezkoumání hospodaření </t>
  </si>
  <si>
    <t xml:space="preserve">Na základě námi provedeného přezkoumání hospodaření svazku Stříbrský region jsme nezjistili žádnou skutečnost, která by nás vedla k přesvědčení, že přezkoumávané hospodaření není ve všech významných (materiálních) ohledech v souladu s hledisky přezkoumání hospodaření uvedenými v bodě III. této zprávy). </t>
  </si>
  <si>
    <t xml:space="preserve">B. Vyjádření ohledně chyb a nedostatků </t>
  </si>
  <si>
    <t xml:space="preserve">Zákon č. 420/2004 Sb., o přezkoumávání hospodaření územních samosprávných celků a dobrovolných svazků obcí, ve znění pozdějších předpisů, stanoví, abychom ve zprávě uvedli závěr podle ustanovení § 10 odst. 2 písm. d) a odst. 3 citovaného zákona. Toto ustanovení vyžaduje, abychom ve své zprávě o výsledku přezkoumání hospodaření uvedli, zda při přezkoumání hospodaření byly zjištěny chyby a nedostatky a v čem případně spočívaly, a to bez ohledu na jejich významnost (materialitu) a jejich vztah k hospodaření svazku Stříbrský region jako celku. </t>
  </si>
  <si>
    <t xml:space="preserve">Při přezkoumání hospodaření svazku obcí Stříbrský region za rok 2018 nebyly zjištěny chyby a nedostatky. </t>
  </si>
  <si>
    <t xml:space="preserve">Ověřili jsme dluh svazku k 31.12. 2018 podle zák.23/2017 Sb., o pravidlech rozpočtové odpovědnosti. Svazek neeviduje žádné dluhy, celkový dluh tedy nepřekročil 60% průměru příjmů svazku za období let 2015-2018. </t>
  </si>
  <si>
    <t xml:space="preserve">C. Upozornění na případná rizika </t>
  </si>
  <si>
    <t xml:space="preserve">Při přezkoumání jsme nezjistili žádná rizika ve smyslu ustanovení § 10 odst. 2 písm. b) zákona č. 420/2004 Sb., o přezkoumávání hospodaření územních samosprávných celků a svazků obcí, ve znění pozdějších předpisů, která by mohla mít negativní dopad na hospodaření svazku obcí Stříbrský region v budoucnosti. </t>
  </si>
  <si>
    <t xml:space="preserve">D. Podíl pohledávek a závazků na rozpočtu svazku Stříbrský region a podíl zastaveného majetku na celkovém majetku svazku </t>
  </si>
  <si>
    <t xml:space="preserve">Výpočtem byly zjištěny tyto hodnoty ukazatelů: </t>
  </si>
  <si>
    <t xml:space="preserve">Podíl pohledávek na rozpočtu 0 % </t>
  </si>
  <si>
    <t xml:space="preserve">Podíl závazků na rozpočtu 7,02 % </t>
  </si>
  <si>
    <t>Podíl zastaveného majetku na celkové hodnotě majetku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</si>
</sst>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_ ;[Red]\-#,##0\ "/>
  </numFmts>
  <fonts count="27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u/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24"/>
      <name val="Arial"/>
      <family val="2"/>
      <charset val="238"/>
    </font>
    <font>
      <i/>
      <u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u/>
      <sz val="18"/>
      <name val="Arial"/>
      <family val="2"/>
      <charset val="238"/>
    </font>
    <font>
      <b/>
      <u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u/>
      <sz val="20"/>
      <name val="Arial"/>
      <family val="2"/>
      <charset val="238"/>
    </font>
    <font>
      <b/>
      <i/>
      <u/>
      <sz val="11"/>
      <name val="Arial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justify" vertical="center"/>
    </xf>
    <xf numFmtId="4" fontId="2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justify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4" fontId="2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vertical="center"/>
    </xf>
    <xf numFmtId="0" fontId="17" fillId="0" borderId="0" xfId="0" applyFont="1"/>
    <xf numFmtId="0" fontId="2" fillId="0" borderId="0" xfId="0" applyFont="1"/>
    <xf numFmtId="0" fontId="16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164" fontId="16" fillId="0" borderId="0" xfId="0" applyNumberFormat="1" applyFont="1" applyBorder="1" applyAlignment="1">
      <alignment vertical="center"/>
    </xf>
    <xf numFmtId="9" fontId="18" fillId="0" borderId="0" xfId="2" applyFont="1" applyAlignment="1">
      <alignment vertical="center"/>
    </xf>
    <xf numFmtId="0" fontId="7" fillId="0" borderId="0" xfId="0" applyFont="1" applyBorder="1"/>
    <xf numFmtId="0" fontId="21" fillId="0" borderId="0" xfId="0" applyFont="1" applyAlignment="1">
      <alignment horizontal="center" vertical="center"/>
    </xf>
    <xf numFmtId="9" fontId="8" fillId="0" borderId="0" xfId="2" applyFont="1" applyBorder="1" applyAlignment="1">
      <alignment vertical="center"/>
    </xf>
    <xf numFmtId="9" fontId="22" fillId="0" borderId="3" xfId="2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9" fontId="8" fillId="0" borderId="1" xfId="2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9" fontId="22" fillId="0" borderId="0" xfId="2" applyFont="1" applyAlignment="1">
      <alignment vertical="center"/>
    </xf>
    <xf numFmtId="9" fontId="8" fillId="0" borderId="0" xfId="2" applyFont="1" applyAlignment="1">
      <alignment vertical="center"/>
    </xf>
    <xf numFmtId="0" fontId="10" fillId="0" borderId="0" xfId="0" applyFont="1" applyAlignment="1">
      <alignment horizontal="justify" vertical="center"/>
    </xf>
    <xf numFmtId="9" fontId="23" fillId="0" borderId="0" xfId="2" applyFont="1" applyAlignment="1">
      <alignment vertical="center"/>
    </xf>
    <xf numFmtId="10" fontId="8" fillId="0" borderId="0" xfId="2" applyNumberFormat="1" applyFont="1" applyBorder="1" applyAlignment="1">
      <alignment vertical="center"/>
    </xf>
    <xf numFmtId="10" fontId="8" fillId="0" borderId="1" xfId="2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49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4" fontId="2" fillId="0" borderId="2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center"/>
    </xf>
    <xf numFmtId="4" fontId="2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4" fontId="10" fillId="0" borderId="0" xfId="0" applyNumberFormat="1" applyFont="1" applyFill="1" applyBorder="1"/>
    <xf numFmtId="0" fontId="9" fillId="0" borderId="0" xfId="0" applyFont="1" applyFill="1" applyAlignment="1">
      <alignment horizontal="center"/>
    </xf>
    <xf numFmtId="0" fontId="10" fillId="0" borderId="0" xfId="0" applyFont="1" applyFill="1"/>
    <xf numFmtId="4" fontId="9" fillId="0" borderId="0" xfId="0" applyNumberFormat="1" applyFont="1" applyFill="1"/>
    <xf numFmtId="0" fontId="10" fillId="0" borderId="0" xfId="0" applyFont="1" applyFill="1" applyBorder="1"/>
    <xf numFmtId="0" fontId="10" fillId="0" borderId="3" xfId="0" applyFont="1" applyFill="1" applyBorder="1"/>
    <xf numFmtId="44" fontId="10" fillId="0" borderId="3" xfId="1" applyFont="1" applyFill="1" applyBorder="1"/>
    <xf numFmtId="4" fontId="10" fillId="0" borderId="3" xfId="0" applyNumberFormat="1" applyFont="1" applyFill="1" applyBorder="1"/>
    <xf numFmtId="4" fontId="7" fillId="0" borderId="0" xfId="0" applyNumberFormat="1" applyFont="1" applyFill="1" applyBorder="1"/>
    <xf numFmtId="0" fontId="7" fillId="0" borderId="0" xfId="0" applyFont="1" applyFill="1"/>
    <xf numFmtId="44" fontId="7" fillId="0" borderId="0" xfId="1" applyFont="1" applyFill="1"/>
    <xf numFmtId="4" fontId="10" fillId="0" borderId="0" xfId="0" applyNumberFormat="1" applyFont="1" applyFill="1"/>
    <xf numFmtId="0" fontId="7" fillId="0" borderId="0" xfId="0" applyFont="1" applyFill="1" applyAlignment="1">
      <alignment horizontal="center"/>
    </xf>
    <xf numFmtId="0" fontId="9" fillId="0" borderId="1" xfId="0" applyFont="1" applyFill="1" applyBorder="1"/>
    <xf numFmtId="2" fontId="2" fillId="0" borderId="0" xfId="0" applyNumberFormat="1" applyFont="1" applyFill="1" applyBorder="1" applyAlignment="1">
      <alignment vertical="center"/>
    </xf>
    <xf numFmtId="9" fontId="2" fillId="0" borderId="0" xfId="2" applyFont="1" applyBorder="1" applyAlignment="1">
      <alignment vertical="center"/>
    </xf>
    <xf numFmtId="0" fontId="19" fillId="0" borderId="0" xfId="0" applyFont="1" applyAlignment="1">
      <alignment vertical="center"/>
    </xf>
    <xf numFmtId="0" fontId="3" fillId="0" borderId="3" xfId="0" applyFont="1" applyBorder="1" applyAlignment="1">
      <alignment horizontal="justify" vertical="center"/>
    </xf>
    <xf numFmtId="4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9" fontId="8" fillId="0" borderId="3" xfId="2" applyFont="1" applyBorder="1" applyAlignment="1">
      <alignment vertical="center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 wrapText="1"/>
    </xf>
    <xf numFmtId="0" fontId="1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13" fillId="0" borderId="0" xfId="0" applyFont="1" applyFill="1" applyAlignment="1">
      <alignment horizontal="justify" vertical="center" wrapText="1"/>
    </xf>
    <xf numFmtId="0" fontId="1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0" fontId="6" fillId="0" borderId="0" xfId="0" applyFont="1" applyAlignment="1">
      <alignment horizontal="justify"/>
    </xf>
    <xf numFmtId="0" fontId="19" fillId="0" borderId="0" xfId="0" applyFont="1" applyAlignment="1">
      <alignment horizontal="justify"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2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0" xfId="0" applyFont="1" applyAlignment="1"/>
    <xf numFmtId="0" fontId="25" fillId="0" borderId="0" xfId="0" applyFont="1" applyFill="1" applyBorder="1" applyAlignment="1"/>
    <xf numFmtId="14" fontId="10" fillId="0" borderId="0" xfId="0" applyNumberFormat="1" applyFont="1" applyFill="1" applyAlignment="1"/>
    <xf numFmtId="44" fontId="10" fillId="0" borderId="0" xfId="1" applyFont="1" applyFill="1" applyAlignment="1"/>
    <xf numFmtId="44" fontId="9" fillId="0" borderId="1" xfId="1" applyFont="1" applyFill="1" applyBorder="1" applyAlignment="1"/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25" zoomScaleNormal="100" workbookViewId="0" xr3:uid="{AEA406A1-0E4B-5B11-9CD5-51D6E497D94C}">
      <selection activeCell="C42" sqref="C42"/>
    </sheetView>
  </sheetViews>
  <sheetFormatPr defaultRowHeight="12.75"/>
  <cols>
    <col min="1" max="1" width="12.140625" style="1" customWidth="1"/>
    <col min="2" max="2" width="14.140625" style="1" customWidth="1"/>
    <col min="3" max="3" width="68.85546875" style="1" customWidth="1"/>
    <col min="4" max="16384" width="9.140625" style="1"/>
  </cols>
  <sheetData>
    <row r="1" spans="1:4" ht="57" customHeight="1">
      <c r="A1" s="105" t="s">
        <v>0</v>
      </c>
      <c r="B1" s="106"/>
      <c r="C1" s="106"/>
    </row>
    <row r="2" spans="1:4" ht="15">
      <c r="A2" s="29"/>
      <c r="B2" s="29"/>
      <c r="C2" s="29"/>
    </row>
    <row r="3" spans="1:4" ht="18">
      <c r="A3" s="97"/>
      <c r="B3" s="97"/>
      <c r="C3" s="97"/>
      <c r="D3" s="97"/>
    </row>
    <row r="4" spans="1:4" ht="18">
      <c r="A4" s="107" t="s">
        <v>1</v>
      </c>
      <c r="B4" s="107"/>
      <c r="C4" s="107"/>
    </row>
    <row r="5" spans="1:4" ht="15.75" customHeight="1">
      <c r="A5" s="112"/>
      <c r="B5" s="113"/>
      <c r="C5" s="113"/>
    </row>
    <row r="6" spans="1:4" ht="13.5" thickBot="1">
      <c r="A6" s="22"/>
      <c r="B6" s="22"/>
      <c r="C6" s="22"/>
    </row>
    <row r="7" spans="1:4" ht="13.5" thickTop="1"/>
    <row r="9" spans="1:4" s="29" customFormat="1" ht="15.75">
      <c r="A9" s="10" t="s">
        <v>2</v>
      </c>
      <c r="B9" s="10"/>
      <c r="C9" s="10"/>
    </row>
    <row r="10" spans="1:4" s="29" customFormat="1" ht="15.75">
      <c r="A10" s="10"/>
      <c r="B10" s="10"/>
      <c r="C10" s="10"/>
    </row>
    <row r="11" spans="1:4" s="29" customFormat="1" ht="15.75">
      <c r="A11" s="115" t="s">
        <v>3</v>
      </c>
      <c r="B11" s="115"/>
      <c r="C11" s="115"/>
    </row>
    <row r="13" spans="1:4" s="29" customFormat="1" ht="15.75">
      <c r="A13" s="10" t="s">
        <v>4</v>
      </c>
      <c r="B13" s="10"/>
      <c r="C13" s="10"/>
    </row>
    <row r="14" spans="1:4" s="29" customFormat="1" ht="15.75">
      <c r="A14" s="10"/>
      <c r="B14" s="10"/>
      <c r="C14" s="10"/>
    </row>
    <row r="15" spans="1:4" s="29" customFormat="1" ht="15.75">
      <c r="A15" s="10" t="s">
        <v>5</v>
      </c>
      <c r="B15" s="10"/>
      <c r="C15" s="10"/>
    </row>
    <row r="16" spans="1:4" s="29" customFormat="1" ht="15.75">
      <c r="A16" s="10"/>
      <c r="B16" s="10"/>
      <c r="C16" s="10"/>
    </row>
    <row r="17" spans="1:3" s="29" customFormat="1" ht="33" customHeight="1">
      <c r="A17" s="114" t="s">
        <v>6</v>
      </c>
      <c r="B17" s="114"/>
      <c r="C17" s="114"/>
    </row>
    <row r="18" spans="1:3" s="29" customFormat="1" ht="15.75">
      <c r="A18" s="10"/>
      <c r="B18" s="10"/>
      <c r="C18" s="30" t="s">
        <v>7</v>
      </c>
    </row>
    <row r="19" spans="1:3" s="29" customFormat="1" ht="15.75">
      <c r="A19" s="10"/>
      <c r="B19" s="10"/>
      <c r="C19" s="30"/>
    </row>
    <row r="20" spans="1:3" s="29" customFormat="1" ht="33" customHeight="1">
      <c r="A20" s="110" t="s">
        <v>8</v>
      </c>
      <c r="B20" s="111"/>
      <c r="C20" s="111"/>
    </row>
    <row r="21" spans="1:3" s="29" customFormat="1" ht="15.75">
      <c r="A21" s="10"/>
      <c r="B21" s="10"/>
      <c r="C21" s="10"/>
    </row>
    <row r="22" spans="1:3" s="29" customFormat="1" ht="15.75">
      <c r="A22" s="10" t="s">
        <v>9</v>
      </c>
      <c r="B22" s="10"/>
      <c r="C22" s="10"/>
    </row>
    <row r="23" spans="1:3" s="29" customFormat="1" ht="15.75">
      <c r="A23" s="10"/>
      <c r="B23" s="10"/>
      <c r="C23" s="30" t="s">
        <v>7</v>
      </c>
    </row>
    <row r="24" spans="1:3" s="29" customFormat="1" ht="15.75">
      <c r="A24" s="10"/>
      <c r="B24" s="10"/>
      <c r="C24" s="10"/>
    </row>
    <row r="25" spans="1:3" s="29" customFormat="1" ht="15.75">
      <c r="A25" s="10" t="s">
        <v>10</v>
      </c>
      <c r="B25" s="10"/>
      <c r="C25" s="10"/>
    </row>
    <row r="26" spans="1:3" s="29" customFormat="1" ht="15.75">
      <c r="A26" s="10"/>
      <c r="B26" s="10"/>
      <c r="C26" s="30" t="s">
        <v>7</v>
      </c>
    </row>
    <row r="27" spans="1:3" s="29" customFormat="1" ht="15.75">
      <c r="A27" s="10"/>
      <c r="B27" s="10"/>
      <c r="C27" s="30"/>
    </row>
    <row r="28" spans="1:3" s="29" customFormat="1" ht="15.75">
      <c r="A28" s="10" t="s">
        <v>11</v>
      </c>
      <c r="B28" s="10"/>
      <c r="C28" s="10"/>
    </row>
    <row r="29" spans="1:3" s="29" customFormat="1" ht="15.75">
      <c r="A29" s="10"/>
      <c r="B29" s="10"/>
      <c r="C29" s="30" t="s">
        <v>7</v>
      </c>
    </row>
    <row r="30" spans="1:3" s="29" customFormat="1" ht="15.75">
      <c r="A30" s="10"/>
      <c r="B30" s="10"/>
      <c r="C30" s="30"/>
    </row>
    <row r="31" spans="1:3" ht="15" customHeight="1">
      <c r="A31" s="12"/>
      <c r="B31" s="12"/>
      <c r="C31" s="12"/>
    </row>
    <row r="32" spans="1:3" ht="62.25" customHeight="1">
      <c r="A32" s="108" t="s">
        <v>12</v>
      </c>
      <c r="B32" s="109"/>
      <c r="C32" s="109"/>
    </row>
    <row r="33" spans="1:12">
      <c r="A33" s="12"/>
      <c r="B33" s="12"/>
      <c r="C33" s="12"/>
    </row>
    <row r="34" spans="1:12">
      <c r="A34" s="31"/>
      <c r="B34" s="32"/>
      <c r="C34" s="33"/>
    </row>
    <row r="37" spans="1:12" s="35" customFormat="1">
      <c r="A37" s="125" t="s">
        <v>13</v>
      </c>
      <c r="B37" s="125"/>
      <c r="C37" s="125"/>
      <c r="D37" s="125"/>
      <c r="E37" s="125"/>
      <c r="F37" s="125"/>
      <c r="G37" s="125"/>
      <c r="H37" s="125"/>
      <c r="I37" s="125"/>
      <c r="J37" s="34"/>
      <c r="K37" s="34"/>
      <c r="L37" s="34"/>
    </row>
    <row r="38" spans="1:12" s="35" customFormat="1">
      <c r="A38" s="36"/>
      <c r="C38" s="37"/>
      <c r="D38" s="37"/>
      <c r="E38" s="38"/>
      <c r="F38" s="39"/>
      <c r="G38" s="39"/>
      <c r="H38" s="39"/>
      <c r="I38" s="40"/>
      <c r="J38" s="34"/>
      <c r="K38" s="34"/>
      <c r="L38" s="34"/>
    </row>
    <row r="39" spans="1:12" s="35" customFormat="1">
      <c r="A39" s="36"/>
      <c r="C39" s="37"/>
      <c r="D39" s="37"/>
      <c r="E39" s="38"/>
      <c r="F39" s="39"/>
      <c r="G39" s="39"/>
      <c r="H39" s="39"/>
      <c r="I39" s="40"/>
      <c r="J39" s="34"/>
      <c r="K39" s="34"/>
      <c r="L39" s="34"/>
    </row>
    <row r="40" spans="1:12" s="35" customFormat="1">
      <c r="A40" s="104" t="s">
        <v>14</v>
      </c>
      <c r="B40" s="104"/>
      <c r="C40" s="104"/>
      <c r="D40" s="104"/>
      <c r="E40" s="104"/>
      <c r="F40" s="104"/>
      <c r="G40" s="104"/>
      <c r="H40" s="104"/>
      <c r="I40" s="104"/>
      <c r="J40" s="34"/>
      <c r="K40" s="34"/>
      <c r="L40" s="34"/>
    </row>
  </sheetData>
  <mergeCells count="9">
    <mergeCell ref="A37:I37"/>
    <mergeCell ref="A40:I40"/>
    <mergeCell ref="A1:C1"/>
    <mergeCell ref="A4:C4"/>
    <mergeCell ref="A32:C32"/>
    <mergeCell ref="A20:C20"/>
    <mergeCell ref="A5:C5"/>
    <mergeCell ref="A17:C17"/>
    <mergeCell ref="A11:C11"/>
  </mergeCells>
  <phoneticPr fontId="0" type="noConversion"/>
  <pageMargins left="0.32" right="0.31" top="0.44" bottom="0.54" header="0.28000000000000003" footer="0.36"/>
  <pageSetup paperSize="9" orientation="portrait" r:id="rId1"/>
  <headerFooter alignWithMargins="0">
    <oddFooter>&amp;L&amp;F&amp;CStránka &amp;P&amp;R&amp;A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P74"/>
  <sheetViews>
    <sheetView topLeftCell="A55" zoomScaleNormal="100" workbookViewId="0" xr3:uid="{958C4451-9541-5A59-BF78-D2F731DF1C81}">
      <selection activeCell="C24" sqref="C24"/>
    </sheetView>
  </sheetViews>
  <sheetFormatPr defaultRowHeight="12.75"/>
  <cols>
    <col min="1" max="1" width="9.5703125" style="1" customWidth="1"/>
    <col min="2" max="2" width="5.28515625" style="1" customWidth="1"/>
    <col min="3" max="3" width="38.85546875" style="24" customWidth="1"/>
    <col min="4" max="4" width="11.28515625" style="1" customWidth="1"/>
    <col min="5" max="5" width="11" style="1" customWidth="1"/>
    <col min="6" max="6" width="13.85546875" style="1" customWidth="1"/>
    <col min="7" max="7" width="7.85546875" style="43" customWidth="1"/>
    <col min="8" max="80" width="9.140625" style="2"/>
    <col min="81" max="16384" width="9.140625" style="1"/>
  </cols>
  <sheetData>
    <row r="1" spans="1:94" ht="24" customHeight="1">
      <c r="A1" s="120">
        <v>2018</v>
      </c>
      <c r="B1" s="120"/>
      <c r="C1" s="120"/>
      <c r="D1" s="120"/>
      <c r="E1" s="120"/>
      <c r="F1" s="120"/>
      <c r="G1" s="120"/>
    </row>
    <row r="2" spans="1:94" ht="33" customHeight="1">
      <c r="A2" s="123" t="s">
        <v>15</v>
      </c>
      <c r="B2" s="123"/>
      <c r="C2" s="123"/>
      <c r="D2" s="123"/>
      <c r="E2" s="123"/>
      <c r="F2" s="123"/>
      <c r="G2" s="123"/>
    </row>
    <row r="3" spans="1:94" ht="25.5" customHeight="1">
      <c r="A3" s="123" t="s">
        <v>16</v>
      </c>
      <c r="B3" s="123"/>
      <c r="C3" s="123"/>
      <c r="D3" s="123"/>
      <c r="E3" s="123"/>
      <c r="F3" s="123"/>
      <c r="G3" s="123"/>
    </row>
    <row r="4" spans="1:94">
      <c r="B4" s="27"/>
      <c r="C4" s="13"/>
      <c r="D4" s="27"/>
      <c r="E4" s="42"/>
      <c r="F4" s="42"/>
    </row>
    <row r="5" spans="1:94" s="29" customFormat="1" ht="15.75">
      <c r="A5" s="26" t="s">
        <v>17</v>
      </c>
      <c r="B5" s="124" t="s">
        <v>18</v>
      </c>
      <c r="C5" s="124"/>
      <c r="D5" s="100" t="s">
        <v>19</v>
      </c>
      <c r="E5" s="100" t="s">
        <v>20</v>
      </c>
      <c r="F5" s="100" t="s">
        <v>21</v>
      </c>
      <c r="G5" s="44" t="s">
        <v>22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</row>
    <row r="6" spans="1:94" ht="21.75" customHeight="1">
      <c r="A6" s="27"/>
      <c r="B6" s="1">
        <v>2111</v>
      </c>
      <c r="C6" s="24" t="s">
        <v>23</v>
      </c>
      <c r="D6" s="74">
        <v>0</v>
      </c>
      <c r="E6" s="89">
        <v>0</v>
      </c>
      <c r="F6" s="89">
        <v>12</v>
      </c>
      <c r="G6" s="55"/>
    </row>
    <row r="7" spans="1:94" s="3" customFormat="1" ht="18.75" customHeight="1">
      <c r="A7" s="59"/>
      <c r="B7" s="2">
        <v>2133</v>
      </c>
      <c r="C7" s="24" t="s">
        <v>24</v>
      </c>
      <c r="D7" s="9">
        <v>6</v>
      </c>
      <c r="E7" s="72">
        <v>6</v>
      </c>
      <c r="F7" s="72">
        <v>0</v>
      </c>
      <c r="G7" s="55">
        <f t="shared" ref="G7:G14" si="0">ROUND(F7/E7,2)</f>
        <v>0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</row>
    <row r="8" spans="1:94" s="3" customFormat="1" ht="18.75" customHeight="1">
      <c r="A8" s="59"/>
      <c r="B8" s="2">
        <v>2141</v>
      </c>
      <c r="C8" s="24" t="s">
        <v>25</v>
      </c>
      <c r="D8" s="9">
        <v>0.3</v>
      </c>
      <c r="E8" s="72">
        <v>0.3</v>
      </c>
      <c r="F8" s="72">
        <v>0.26</v>
      </c>
      <c r="G8" s="55">
        <f t="shared" si="0"/>
        <v>0.87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</row>
    <row r="9" spans="1:94" s="3" customFormat="1" ht="25.5">
      <c r="A9" s="66" t="s">
        <v>26</v>
      </c>
      <c r="B9" s="67">
        <v>2324</v>
      </c>
      <c r="C9" s="68" t="s">
        <v>27</v>
      </c>
      <c r="D9" s="60">
        <v>0</v>
      </c>
      <c r="E9" s="60">
        <v>2075.7600000000002</v>
      </c>
      <c r="F9" s="60">
        <v>1191.6099999999999</v>
      </c>
      <c r="G9" s="73">
        <f>ROUND(F9/E9,2)</f>
        <v>0.56999999999999995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</row>
    <row r="10" spans="1:94" s="3" customFormat="1" ht="14.25">
      <c r="A10" s="66"/>
      <c r="B10" s="67">
        <v>2321</v>
      </c>
      <c r="C10" s="68" t="s">
        <v>28</v>
      </c>
      <c r="D10" s="60">
        <v>0</v>
      </c>
      <c r="E10" s="60">
        <v>0</v>
      </c>
      <c r="F10" s="60">
        <v>72</v>
      </c>
      <c r="G10" s="73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</row>
    <row r="11" spans="1:94" s="3" customFormat="1" ht="14.25">
      <c r="A11" s="66" t="s">
        <v>29</v>
      </c>
      <c r="B11" s="67">
        <v>2321</v>
      </c>
      <c r="C11" s="68" t="s">
        <v>30</v>
      </c>
      <c r="D11" s="60">
        <v>0</v>
      </c>
      <c r="E11" s="60">
        <v>6.3</v>
      </c>
      <c r="F11" s="60">
        <v>6.3</v>
      </c>
      <c r="G11" s="73">
        <f>ROUND(F11/E11,2)</f>
        <v>1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</row>
    <row r="12" spans="1:94" s="3" customFormat="1" ht="25.5">
      <c r="A12" s="66" t="s">
        <v>31</v>
      </c>
      <c r="B12" s="67">
        <v>4121</v>
      </c>
      <c r="C12" s="68" t="s">
        <v>32</v>
      </c>
      <c r="D12" s="60">
        <v>126.7</v>
      </c>
      <c r="E12" s="60">
        <v>126.61</v>
      </c>
      <c r="F12" s="60">
        <v>126.61</v>
      </c>
      <c r="G12" s="73">
        <f t="shared" si="0"/>
        <v>1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</row>
    <row r="13" spans="1:94" s="3" customFormat="1" ht="14.25">
      <c r="A13" s="66" t="s">
        <v>33</v>
      </c>
      <c r="B13" s="67">
        <v>4121</v>
      </c>
      <c r="C13" s="68" t="s">
        <v>34</v>
      </c>
      <c r="D13" s="60">
        <v>0</v>
      </c>
      <c r="E13" s="60">
        <v>229.06</v>
      </c>
      <c r="F13" s="60">
        <v>229.06</v>
      </c>
      <c r="G13" s="73">
        <f t="shared" si="0"/>
        <v>1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</row>
    <row r="14" spans="1:94" s="3" customFormat="1" ht="14.25">
      <c r="A14" s="66" t="s">
        <v>35</v>
      </c>
      <c r="B14" s="67">
        <v>4122</v>
      </c>
      <c r="C14" s="68" t="s">
        <v>36</v>
      </c>
      <c r="D14" s="60">
        <v>0</v>
      </c>
      <c r="E14" s="60">
        <v>343</v>
      </c>
      <c r="F14" s="60">
        <v>343</v>
      </c>
      <c r="G14" s="73">
        <f t="shared" si="0"/>
        <v>1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</row>
    <row r="15" spans="1:94" s="46" customFormat="1" ht="5.25" customHeight="1" thickBot="1">
      <c r="A15" s="47"/>
      <c r="B15" s="4"/>
      <c r="C15" s="5"/>
      <c r="D15" s="48"/>
      <c r="E15" s="48"/>
      <c r="F15" s="48"/>
      <c r="G15" s="49"/>
    </row>
    <row r="16" spans="1:94" ht="3.75" customHeight="1">
      <c r="A16" s="50"/>
      <c r="B16" s="7"/>
      <c r="C16" s="8"/>
      <c r="D16" s="9"/>
      <c r="E16" s="9"/>
      <c r="F16" s="9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29" customFormat="1" ht="15.75">
      <c r="A17" s="10" t="s">
        <v>37</v>
      </c>
      <c r="B17" s="10"/>
      <c r="C17" s="98"/>
      <c r="D17" s="11">
        <f>SUM(D7:D15)</f>
        <v>133</v>
      </c>
      <c r="E17" s="11">
        <f>SUM(E6:E15)</f>
        <v>2787.0300000000007</v>
      </c>
      <c r="F17" s="11">
        <f>SUM(F6:F15)</f>
        <v>1980.8399999999997</v>
      </c>
      <c r="G17" s="51">
        <f>SUM(G8:G15)</f>
        <v>5.4399999999999995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</row>
    <row r="18" spans="1:94">
      <c r="A18" s="27"/>
      <c r="B18" s="12"/>
      <c r="C18" s="13"/>
      <c r="D18" s="14"/>
      <c r="E18" s="14"/>
      <c r="F18" s="14"/>
      <c r="G18" s="51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>
      <c r="A19" s="27"/>
      <c r="D19" s="25"/>
      <c r="E19" s="25"/>
      <c r="F19" s="25"/>
      <c r="G19" s="5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29" customFormat="1" ht="15.75">
      <c r="A20" s="26" t="s">
        <v>17</v>
      </c>
      <c r="B20" s="124" t="s">
        <v>38</v>
      </c>
      <c r="C20" s="124"/>
      <c r="D20" s="100" t="str">
        <f>D5</f>
        <v>SR</v>
      </c>
      <c r="E20" s="100" t="str">
        <f>E5</f>
        <v>UR</v>
      </c>
      <c r="F20" s="100" t="str">
        <f>F5</f>
        <v>Skutečnost</v>
      </c>
      <c r="G20" s="44" t="str">
        <f>G5</f>
        <v>%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</row>
    <row r="21" spans="1:94" s="3" customFormat="1" ht="18.75" customHeight="1">
      <c r="A21" s="66" t="s">
        <v>39</v>
      </c>
      <c r="B21" s="67"/>
      <c r="C21" s="68" t="s">
        <v>40</v>
      </c>
      <c r="D21" s="60">
        <v>15</v>
      </c>
      <c r="E21" s="60">
        <v>15</v>
      </c>
      <c r="F21" s="60">
        <v>0</v>
      </c>
      <c r="G21" s="55">
        <f t="shared" ref="G21:G26" si="1">ROUND(F21/E21,2)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</row>
    <row r="22" spans="1:94" s="3" customFormat="1" ht="18.75" customHeight="1">
      <c r="A22" s="69" t="s">
        <v>41</v>
      </c>
      <c r="B22" s="70"/>
      <c r="C22" s="71" t="s">
        <v>42</v>
      </c>
      <c r="D22" s="72">
        <v>103</v>
      </c>
      <c r="E22" s="72">
        <v>113</v>
      </c>
      <c r="F22" s="72">
        <f>49.19+0.12</f>
        <v>49.309999999999995</v>
      </c>
      <c r="G22" s="55">
        <f t="shared" si="1"/>
        <v>0.44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</row>
    <row r="23" spans="1:94" s="3" customFormat="1" ht="27" customHeight="1">
      <c r="A23" s="69" t="s">
        <v>43</v>
      </c>
      <c r="B23" s="70"/>
      <c r="C23" s="96" t="s">
        <v>44</v>
      </c>
      <c r="D23" s="72">
        <v>192.16</v>
      </c>
      <c r="E23" s="72">
        <v>192.16</v>
      </c>
      <c r="F23" s="72">
        <v>134.22999999999999</v>
      </c>
      <c r="G23" s="55">
        <f t="shared" si="1"/>
        <v>0.7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</row>
    <row r="24" spans="1:94" s="3" customFormat="1" ht="18.75" customHeight="1">
      <c r="A24" s="66" t="s">
        <v>26</v>
      </c>
      <c r="B24" s="67"/>
      <c r="C24" s="68" t="s">
        <v>45</v>
      </c>
      <c r="D24" s="60">
        <v>0</v>
      </c>
      <c r="E24" s="60">
        <v>2247.38</v>
      </c>
      <c r="F24" s="60">
        <v>1239.6300000000001</v>
      </c>
      <c r="G24" s="55">
        <f t="shared" si="1"/>
        <v>0.55000000000000004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</row>
    <row r="25" spans="1:94" s="3" customFormat="1" ht="18.75" customHeight="1">
      <c r="A25" s="66" t="s">
        <v>33</v>
      </c>
      <c r="B25" s="67"/>
      <c r="C25" s="68" t="s">
        <v>46</v>
      </c>
      <c r="D25" s="60">
        <v>0</v>
      </c>
      <c r="E25" s="60">
        <v>243.58</v>
      </c>
      <c r="F25" s="60">
        <v>0</v>
      </c>
      <c r="G25" s="55">
        <f t="shared" si="1"/>
        <v>0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</row>
    <row r="26" spans="1:94" s="3" customFormat="1" ht="18.75" customHeight="1">
      <c r="A26" s="66" t="s">
        <v>35</v>
      </c>
      <c r="B26" s="67"/>
      <c r="C26" s="68" t="s">
        <v>47</v>
      </c>
      <c r="D26" s="60">
        <v>0</v>
      </c>
      <c r="E26" s="60">
        <v>365.37</v>
      </c>
      <c r="F26" s="60">
        <v>0</v>
      </c>
      <c r="G26" s="55">
        <f t="shared" si="1"/>
        <v>0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</row>
    <row r="27" spans="1:94" s="3" customFormat="1" ht="18.75" customHeight="1">
      <c r="A27" s="66" t="s">
        <v>29</v>
      </c>
      <c r="B27" s="67"/>
      <c r="C27" s="68" t="s">
        <v>48</v>
      </c>
      <c r="D27" s="60">
        <v>0</v>
      </c>
      <c r="E27" s="60">
        <v>6.3</v>
      </c>
      <c r="F27" s="60">
        <v>6.3</v>
      </c>
      <c r="G27" s="73">
        <f>ROUND(F27/E27,2)</f>
        <v>1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</row>
    <row r="28" spans="1:94" s="3" customFormat="1" ht="5.25" customHeight="1" thickBot="1">
      <c r="A28" s="47"/>
      <c r="B28" s="4"/>
      <c r="C28" s="5"/>
      <c r="D28" s="6"/>
      <c r="E28" s="6"/>
      <c r="F28" s="6"/>
      <c r="G28" s="5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</row>
    <row r="29" spans="1:94" ht="3.75" customHeight="1">
      <c r="A29" s="50"/>
      <c r="B29" s="2"/>
      <c r="C29" s="15"/>
      <c r="D29" s="9"/>
      <c r="E29" s="9"/>
      <c r="F29" s="9"/>
    </row>
    <row r="30" spans="1:94" s="29" customFormat="1" ht="15.75">
      <c r="A30" s="10" t="s">
        <v>49</v>
      </c>
      <c r="B30" s="10"/>
      <c r="C30" s="98"/>
      <c r="D30" s="11">
        <f>SUM(D21:D28)</f>
        <v>310.15999999999997</v>
      </c>
      <c r="E30" s="11">
        <f>SUM(E21:E28)</f>
        <v>3182.79</v>
      </c>
      <c r="F30" s="11">
        <f>SUM(F21:F28)</f>
        <v>1429.47</v>
      </c>
      <c r="G30" s="55">
        <f>ROUND(F30/E30,2)</f>
        <v>0.45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</row>
    <row r="31" spans="1:94">
      <c r="A31" s="27"/>
      <c r="B31" s="12"/>
      <c r="C31" s="13"/>
      <c r="D31" s="14"/>
      <c r="E31" s="14"/>
      <c r="F31" s="14"/>
      <c r="G31" s="51"/>
    </row>
    <row r="32" spans="1:94" s="3" customFormat="1" ht="15">
      <c r="A32" s="28"/>
      <c r="B32" s="16"/>
      <c r="C32" s="17"/>
      <c r="D32" s="18"/>
      <c r="E32" s="18"/>
      <c r="F32" s="18"/>
      <c r="G32" s="51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</row>
    <row r="33" spans="1:80" s="3" customFormat="1" ht="15">
      <c r="A33" s="28"/>
      <c r="B33" s="19" t="s">
        <v>50</v>
      </c>
      <c r="C33" s="53"/>
      <c r="D33" s="20">
        <f>SUM(D17-D30)</f>
        <v>-177.15999999999997</v>
      </c>
      <c r="E33" s="20">
        <f>SUM(E17-E30)</f>
        <v>-395.75999999999931</v>
      </c>
      <c r="F33" s="20">
        <f>SUM(F17-F30)</f>
        <v>551.36999999999966</v>
      </c>
      <c r="G33" s="55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</row>
    <row r="34" spans="1:80" s="3" customFormat="1" ht="15">
      <c r="A34" s="28"/>
      <c r="B34" s="19"/>
      <c r="C34" s="53"/>
      <c r="D34" s="20"/>
      <c r="E34" s="20"/>
      <c r="F34" s="20"/>
      <c r="G34" s="54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</row>
    <row r="35" spans="1:80" s="3" customFormat="1" ht="14.25">
      <c r="B35" s="19" t="s">
        <v>51</v>
      </c>
      <c r="C35" s="53"/>
      <c r="D35" s="20">
        <f>-D33</f>
        <v>177.15999999999997</v>
      </c>
      <c r="E35" s="20">
        <f>-E33</f>
        <v>395.75999999999931</v>
      </c>
      <c r="F35" s="20">
        <f>-F33</f>
        <v>-551.36999999999966</v>
      </c>
      <c r="G35" s="55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</row>
    <row r="36" spans="1:80" s="3" customFormat="1" ht="14.25">
      <c r="B36" s="19"/>
      <c r="C36" s="53"/>
      <c r="D36" s="19"/>
      <c r="E36" s="19"/>
      <c r="F36" s="19"/>
      <c r="G36" s="54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</row>
    <row r="37" spans="1:80">
      <c r="B37" s="21"/>
      <c r="C37" s="23"/>
      <c r="D37" s="21"/>
      <c r="E37" s="21"/>
      <c r="F37" s="21"/>
    </row>
    <row r="38" spans="1:80" ht="14.25">
      <c r="A38" s="126" t="s">
        <v>52</v>
      </c>
      <c r="B38" s="126"/>
      <c r="C38" s="126"/>
      <c r="D38" s="127">
        <v>43465</v>
      </c>
      <c r="E38" s="127"/>
      <c r="F38" s="75"/>
      <c r="G38" s="41"/>
    </row>
    <row r="39" spans="1:80" ht="15">
      <c r="A39" s="76"/>
      <c r="B39" s="76"/>
      <c r="C39" s="77"/>
      <c r="D39" s="77"/>
      <c r="E39" s="78"/>
      <c r="F39" s="79"/>
      <c r="G39" s="41"/>
    </row>
    <row r="40" spans="1:80" ht="15">
      <c r="A40" s="76"/>
      <c r="B40" s="76"/>
      <c r="C40" s="77" t="s">
        <v>53</v>
      </c>
      <c r="D40" s="128">
        <v>1515752.94</v>
      </c>
      <c r="E40" s="128"/>
      <c r="F40" s="75"/>
      <c r="G40" s="41"/>
    </row>
    <row r="41" spans="1:80" ht="3.75" customHeight="1">
      <c r="A41" s="76"/>
      <c r="B41" s="76"/>
      <c r="C41" s="80"/>
      <c r="D41" s="81"/>
      <c r="E41" s="82"/>
      <c r="F41" s="83"/>
      <c r="G41" s="41"/>
    </row>
    <row r="42" spans="1:80" ht="6" customHeight="1">
      <c r="A42" s="76"/>
      <c r="B42" s="76"/>
      <c r="C42" s="84"/>
      <c r="D42" s="85"/>
      <c r="E42" s="86"/>
      <c r="F42" s="83"/>
      <c r="G42" s="41"/>
    </row>
    <row r="43" spans="1:80" ht="15.75" thickBot="1">
      <c r="A43" s="84"/>
      <c r="B43" s="87"/>
      <c r="C43" s="88" t="s">
        <v>54</v>
      </c>
      <c r="D43" s="129">
        <f>D40</f>
        <v>1515752.94</v>
      </c>
      <c r="E43" s="129"/>
      <c r="F43" s="83"/>
      <c r="G43" s="41"/>
    </row>
    <row r="44" spans="1:80">
      <c r="A44" s="35"/>
      <c r="B44" s="57"/>
      <c r="C44" s="35"/>
      <c r="D44" s="35"/>
      <c r="E44" s="35"/>
      <c r="F44" s="58"/>
      <c r="G44" s="58"/>
    </row>
    <row r="45" spans="1:80">
      <c r="A45" s="35"/>
      <c r="B45" s="57"/>
      <c r="C45" s="35"/>
      <c r="D45" s="35"/>
      <c r="E45" s="35"/>
      <c r="F45" s="35"/>
      <c r="G45" s="35"/>
    </row>
    <row r="46" spans="1:80" ht="16.5" customHeight="1">
      <c r="A46" s="122" t="s">
        <v>55</v>
      </c>
      <c r="B46" s="122"/>
      <c r="C46" s="122"/>
      <c r="D46" s="122"/>
      <c r="E46" s="122"/>
      <c r="F46" s="122"/>
      <c r="G46" s="122"/>
    </row>
    <row r="47" spans="1:80" ht="15" customHeight="1">
      <c r="A47" s="16" t="s">
        <v>56</v>
      </c>
      <c r="B47" s="102"/>
      <c r="C47" s="102"/>
      <c r="D47" s="102"/>
      <c r="E47" s="102"/>
      <c r="F47" s="102"/>
      <c r="G47" s="102"/>
    </row>
    <row r="48" spans="1:80" ht="15" customHeight="1">
      <c r="A48" s="12"/>
      <c r="B48" s="102"/>
      <c r="C48" s="102"/>
      <c r="D48" s="102"/>
      <c r="E48" s="102"/>
      <c r="F48" s="102"/>
      <c r="G48" s="102"/>
    </row>
    <row r="49" spans="1:7" ht="36" customHeight="1">
      <c r="A49" s="120">
        <f>A1</f>
        <v>2018</v>
      </c>
      <c r="B49" s="120"/>
      <c r="C49" s="120"/>
      <c r="D49" s="120"/>
      <c r="E49" s="120"/>
      <c r="F49" s="120"/>
      <c r="G49" s="120"/>
    </row>
    <row r="50" spans="1:7" ht="18" customHeight="1">
      <c r="A50" s="99"/>
      <c r="B50" s="99"/>
      <c r="C50" s="99"/>
      <c r="D50" s="99"/>
      <c r="E50" s="99"/>
      <c r="F50" s="99"/>
      <c r="G50" s="99"/>
    </row>
    <row r="51" spans="1:7" ht="28.5" customHeight="1">
      <c r="A51" s="121" t="s">
        <v>57</v>
      </c>
      <c r="B51" s="121"/>
      <c r="C51" s="121"/>
      <c r="D51" s="121"/>
      <c r="E51" s="121"/>
      <c r="F51" s="121"/>
      <c r="G51" s="121"/>
    </row>
    <row r="52" spans="1:7" ht="28.5" customHeight="1" thickBot="1">
      <c r="A52" s="13"/>
      <c r="B52" s="61" t="s">
        <v>58</v>
      </c>
      <c r="C52" s="61" t="s">
        <v>59</v>
      </c>
      <c r="D52" s="64" t="s">
        <v>60</v>
      </c>
      <c r="E52" s="65" t="s">
        <v>61</v>
      </c>
    </row>
    <row r="53" spans="1:7" ht="15.75" customHeight="1">
      <c r="A53" s="13"/>
      <c r="B53" s="13">
        <v>104</v>
      </c>
      <c r="C53" s="13" t="s">
        <v>62</v>
      </c>
      <c r="D53" s="25">
        <f>E9-F9</f>
        <v>884.15000000000032</v>
      </c>
      <c r="E53" s="25">
        <f>E24-F24</f>
        <v>1007.75</v>
      </c>
    </row>
    <row r="54" spans="1:7" ht="15.75" customHeight="1" thickBot="1">
      <c r="A54" s="13"/>
      <c r="B54" s="62"/>
      <c r="C54" s="62"/>
      <c r="D54" s="63"/>
      <c r="E54" s="63"/>
    </row>
    <row r="55" spans="1:7" ht="23.25" customHeight="1" thickTop="1">
      <c r="A55" s="13"/>
      <c r="B55" s="13"/>
      <c r="C55" s="13"/>
      <c r="D55" s="14">
        <f>SUM(D53:D54)</f>
        <v>884.15000000000032</v>
      </c>
      <c r="E55" s="14">
        <f>SUM(E53:E54)</f>
        <v>1007.75</v>
      </c>
    </row>
    <row r="56" spans="1:7" ht="13.5" customHeight="1">
      <c r="A56" s="92"/>
      <c r="B56" s="92"/>
      <c r="C56" s="92"/>
      <c r="D56" s="93"/>
      <c r="E56" s="93"/>
      <c r="F56" s="94"/>
      <c r="G56" s="95"/>
    </row>
    <row r="57" spans="1:7" ht="20.25" customHeight="1">
      <c r="A57" s="117" t="s">
        <v>63</v>
      </c>
      <c r="B57" s="117"/>
      <c r="C57" s="117"/>
      <c r="D57" s="117"/>
      <c r="E57" s="117"/>
      <c r="F57" s="117"/>
      <c r="G57" s="117"/>
    </row>
    <row r="58" spans="1:7" ht="12.75" customHeight="1">
      <c r="A58" s="91"/>
      <c r="B58" s="91"/>
      <c r="C58" s="91"/>
      <c r="D58" s="91"/>
      <c r="E58" s="91"/>
      <c r="F58" s="91"/>
      <c r="G58" s="91"/>
    </row>
    <row r="59" spans="1:7">
      <c r="A59" s="91" t="s">
        <v>64</v>
      </c>
      <c r="G59" s="90"/>
    </row>
    <row r="60" spans="1:7" ht="38.25" customHeight="1">
      <c r="A60" s="118" t="s">
        <v>65</v>
      </c>
      <c r="B60" s="118"/>
      <c r="C60" s="118"/>
      <c r="D60" s="118"/>
      <c r="E60" s="118"/>
      <c r="F60" s="118"/>
      <c r="G60" s="118"/>
    </row>
    <row r="61" spans="1:7" ht="12.75" customHeight="1">
      <c r="A61" s="101"/>
      <c r="B61" s="101"/>
      <c r="C61" s="101"/>
      <c r="D61" s="101"/>
      <c r="E61" s="101"/>
      <c r="F61" s="101"/>
      <c r="G61" s="101"/>
    </row>
    <row r="62" spans="1:7">
      <c r="A62" s="91" t="s">
        <v>66</v>
      </c>
      <c r="G62" s="90"/>
    </row>
    <row r="63" spans="1:7" ht="63" customHeight="1">
      <c r="A63" s="118" t="s">
        <v>67</v>
      </c>
      <c r="B63" s="118"/>
      <c r="C63" s="118"/>
      <c r="D63" s="118"/>
      <c r="E63" s="118"/>
      <c r="F63" s="118"/>
      <c r="G63" s="118"/>
    </row>
    <row r="64" spans="1:7">
      <c r="A64" s="119" t="s">
        <v>68</v>
      </c>
      <c r="B64" s="119"/>
      <c r="C64" s="119"/>
      <c r="D64" s="119"/>
      <c r="E64" s="119"/>
      <c r="F64" s="119"/>
      <c r="G64" s="119"/>
    </row>
    <row r="65" spans="1:7" ht="26.25" customHeight="1">
      <c r="A65" s="118" t="s">
        <v>69</v>
      </c>
      <c r="B65" s="118"/>
      <c r="C65" s="118"/>
      <c r="D65" s="118"/>
      <c r="E65" s="118"/>
      <c r="F65" s="118"/>
      <c r="G65" s="118"/>
    </row>
    <row r="66" spans="1:7" ht="12.75" customHeight="1">
      <c r="A66" s="101"/>
      <c r="B66" s="101"/>
      <c r="C66" s="101"/>
      <c r="D66" s="101"/>
      <c r="E66" s="101"/>
      <c r="F66" s="101"/>
      <c r="G66" s="101"/>
    </row>
    <row r="67" spans="1:7">
      <c r="A67" s="91" t="s">
        <v>70</v>
      </c>
      <c r="G67" s="90"/>
    </row>
    <row r="68" spans="1:7" ht="39.75" customHeight="1">
      <c r="A68" s="118" t="s">
        <v>71</v>
      </c>
      <c r="B68" s="118"/>
      <c r="C68" s="118"/>
      <c r="D68" s="118"/>
      <c r="E68" s="118"/>
      <c r="F68" s="118"/>
      <c r="G68" s="118"/>
    </row>
    <row r="69" spans="1:7" ht="12.75" customHeight="1">
      <c r="A69" s="101"/>
      <c r="B69" s="101"/>
      <c r="C69" s="101"/>
      <c r="D69" s="101"/>
      <c r="E69" s="101"/>
      <c r="F69" s="101"/>
      <c r="G69" s="101"/>
    </row>
    <row r="70" spans="1:7" ht="24.75" customHeight="1">
      <c r="A70" s="116" t="s">
        <v>72</v>
      </c>
      <c r="B70" s="116"/>
      <c r="C70" s="116"/>
      <c r="D70" s="116"/>
      <c r="E70" s="116"/>
      <c r="F70" s="116"/>
      <c r="G70" s="116"/>
    </row>
    <row r="71" spans="1:7">
      <c r="A71" s="103" t="s">
        <v>73</v>
      </c>
      <c r="G71" s="90"/>
    </row>
    <row r="72" spans="1:7">
      <c r="A72" s="103" t="s">
        <v>74</v>
      </c>
      <c r="G72" s="90"/>
    </row>
    <row r="73" spans="1:7">
      <c r="A73" s="103" t="s">
        <v>75</v>
      </c>
      <c r="G73" s="90"/>
    </row>
    <row r="74" spans="1:7">
      <c r="A74" s="1" t="s">
        <v>76</v>
      </c>
      <c r="G74" s="90"/>
    </row>
  </sheetData>
  <mergeCells count="19">
    <mergeCell ref="A1:G1"/>
    <mergeCell ref="A2:G2"/>
    <mergeCell ref="A3:G3"/>
    <mergeCell ref="B5:C5"/>
    <mergeCell ref="B20:C20"/>
    <mergeCell ref="A49:G49"/>
    <mergeCell ref="A60:G60"/>
    <mergeCell ref="A51:G51"/>
    <mergeCell ref="D38:E38"/>
    <mergeCell ref="D40:E40"/>
    <mergeCell ref="D43:E43"/>
    <mergeCell ref="A46:G46"/>
    <mergeCell ref="A38:C38"/>
    <mergeCell ref="A70:G70"/>
    <mergeCell ref="A57:G57"/>
    <mergeCell ref="A63:G63"/>
    <mergeCell ref="A64:G64"/>
    <mergeCell ref="A65:G65"/>
    <mergeCell ref="A68:G68"/>
  </mergeCells>
  <phoneticPr fontId="0" type="noConversion"/>
  <pageMargins left="0.4" right="0.2" top="0.8" bottom="0.46" header="0.28999999999999998" footer="0.18"/>
  <pageSetup paperSize="9" orientation="portrait" r:id="rId1"/>
  <headerFooter alignWithMargins="0">
    <oddHeader>&amp;C&amp;"Arial,Tučné"&amp;14&amp;EPříloha č. 1
&amp;12závěrečného účtu Stříbrského regionu za rok</oddHeader>
    <oddFooter>&amp;L&amp;F&amp;CStránka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Městský úřad Stříbro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Vodenkova</dc:creator>
  <cp:keywords/>
  <dc:description/>
  <cp:lastModifiedBy>X</cp:lastModifiedBy>
  <cp:revision/>
  <dcterms:created xsi:type="dcterms:W3CDTF">2002-05-24T06:11:44Z</dcterms:created>
  <dcterms:modified xsi:type="dcterms:W3CDTF">2019-04-15T11:36:10Z</dcterms:modified>
  <cp:category/>
  <cp:contentStatus/>
</cp:coreProperties>
</file>